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riteria" sheetId="2" state="visible" r:id="rId2"/>
    <sheet name="Evalu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0B1526"/>
      <sz val="20"/>
    </font>
    <font>
      <name val="Arial"/>
      <color rgb="000891B2"/>
      <sz val="10"/>
    </font>
    <font>
      <name val="Arial"/>
      <color rgb="000B1526"/>
      <sz val="11"/>
    </font>
    <font>
      <name val="Arial"/>
      <b val="1"/>
      <color rgb="000B1526"/>
      <sz val="12"/>
    </font>
    <font>
      <name val="Arial"/>
      <sz val="10"/>
    </font>
    <font>
      <name val="Arial"/>
      <color rgb="000B1526"/>
      <sz val="10"/>
    </font>
    <font>
      <name val="Arial"/>
      <b val="1"/>
      <color rgb="000891B2"/>
      <sz val="12"/>
    </font>
    <font>
      <name val="Arial"/>
      <color rgb="0064748B"/>
      <sz val="10"/>
    </font>
    <font>
      <name val="Arial"/>
      <b val="1"/>
      <color rgb="000B1526"/>
      <sz val="14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0B1526"/>
      <sz val="10"/>
    </font>
    <font>
      <name val="Arial"/>
      <color rgb="0064748B"/>
      <sz val="9"/>
    </font>
    <font>
      <name val="Arial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06121F"/>
      </patternFill>
    </fill>
  </fills>
  <borders count="2">
    <border>
      <left/>
      <right/>
      <top/>
      <bottom/>
      <diagonal/>
    </border>
    <border>
      <left style="thin">
        <color rgb="00D9E3EC"/>
      </left>
      <right style="thin">
        <color rgb="00D9E3EC"/>
      </right>
      <top style="thin">
        <color rgb="00D9E3EC"/>
      </top>
      <bottom style="thin">
        <color rgb="00D9E3E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9" fontId="6" fillId="2" borderId="1" applyAlignment="1" pivotButton="0" quotePrefix="0" xfId="0">
      <alignment horizontal="center" vertical="center" wrapText="1"/>
    </xf>
    <xf numFmtId="0" fontId="11" fillId="0" borderId="0" pivotButton="0" quotePrefix="0" xfId="0"/>
    <xf numFmtId="9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vertical="top" wrapText="1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9" fontId="13" fillId="0" borderId="0" applyAlignment="1" pivotButton="0" quotePrefix="0" xfId="0">
      <alignment horizontal="center" vertical="center" wrapText="1"/>
    </xf>
    <xf numFmtId="0" fontId="6" fillId="2" borderId="1" pivotButton="0" quotePrefix="0" xfId="0"/>
    <xf numFmtId="0" fontId="6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ont>
        <name val="Arial"/>
        <b val="1"/>
        <color rgb="00B91C1C"/>
      </font>
    </dxf>
    <dxf>
      <font>
        <name val="Arial"/>
        <b val="1"/>
        <color rgb="0015803D"/>
      </font>
    </dxf>
    <dxf>
      <fill>
        <patternFill patternType="solid">
          <fgColor rgb="00C6F6D5"/>
        </patternFill>
      </fill>
    </dxf>
    <dxf>
      <fill>
        <patternFill patternType="solid">
          <fgColor rgb="00DBEAFE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Quibas</author>
  </authors>
  <commentList>
    <comment ref="A5" authorId="0" shapeId="0">
      <text>
        <t>Fictional example row; you can delete 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Supplier Evaluation Form</t>
        </is>
      </c>
    </row>
    <row r="3">
      <c r="B3" s="2" t="inlineStr">
        <is>
          <t>Weighted scoring template · Quibas · quibas.com</t>
        </is>
      </c>
    </row>
    <row r="5">
      <c r="B5" s="3" t="inlineStr">
        <is>
          <t>1. On the "Criteria" sheet, adjust the weights to your priorities (they must add up to 100%).</t>
        </is>
      </c>
    </row>
    <row r="6">
      <c r="B6" s="3" t="inlineStr">
        <is>
          <t>2. Agree with your evaluation team what a 1, 3 and 5 score means for each criterion.</t>
        </is>
      </c>
    </row>
    <row r="7">
      <c r="B7" s="3" t="inlineStr">
        <is>
          <t>3. On the "Evaluation" sheet, enter a 1–5 score for each supplier; use whole numbers.</t>
        </is>
      </c>
    </row>
    <row r="8">
      <c r="B8" s="3" t="inlineStr">
        <is>
          <t>4. Weighted score, class (A–D), suggested action and rank are calculated automatically. You can change the class thresholds on the "Criteria" sheet.</t>
        </is>
      </c>
    </row>
    <row r="10">
      <c r="B10" s="4" t="inlineStr">
        <is>
          <t>Colours</t>
        </is>
      </c>
    </row>
    <row r="11">
      <c r="B11" s="5" t="inlineStr">
        <is>
          <t>Yellow cells: fields you fill in</t>
        </is>
      </c>
    </row>
    <row r="12">
      <c r="B12" s="6" t="inlineStr">
        <is>
          <t>White cells: formulas, do not change</t>
        </is>
      </c>
    </row>
    <row r="14">
      <c r="B14" s="4" t="inlineStr">
        <is>
          <t>Scoring scale</t>
        </is>
      </c>
    </row>
    <row r="15">
      <c r="B15" s="7" t="inlineStr">
        <is>
          <t>1 — Far below expectations, serious issues</t>
        </is>
      </c>
    </row>
    <row r="16">
      <c r="B16" s="7" t="inlineStr">
        <is>
          <t>2 — Below expectations</t>
        </is>
      </c>
    </row>
    <row r="17">
      <c r="B17" s="7" t="inlineStr">
        <is>
          <t>3 — Meets expectations</t>
        </is>
      </c>
    </row>
    <row r="18">
      <c r="B18" s="7" t="inlineStr">
        <is>
          <t>4 — Above expectations</t>
        </is>
      </c>
    </row>
    <row r="19">
      <c r="B19" s="7" t="inlineStr">
        <is>
          <t>5 — Excellent, best practice</t>
        </is>
      </c>
    </row>
    <row r="21">
      <c r="B21" s="4" t="inlineStr">
        <is>
          <t>Tips</t>
        </is>
      </c>
    </row>
    <row r="22">
      <c r="B22" s="8" t="inlineStr">
        <is>
          <t>• Base scores on measurable data wherever possible: on-time delivery rate, rejection rate, price gap.</t>
        </is>
      </c>
    </row>
    <row r="23">
      <c r="B23" s="8" t="inlineStr">
        <is>
          <t>• Evaluate together with procurement, quality and the production or user team.</t>
        </is>
      </c>
    </row>
    <row r="24">
      <c r="B24" s="8" t="inlineStr">
        <is>
          <t>• Repeat at least once a year, and every six months for critical suppliers.</t>
        </is>
      </c>
    </row>
    <row r="25">
      <c r="B25" s="8" t="inlineStr">
        <is>
          <t>• Ask class C and D suppliers for an improvement plan with owners and dates.</t>
        </is>
      </c>
    </row>
    <row r="27">
      <c r="B27" s="9" t="inlineStr">
        <is>
          <t>With Quibas</t>
        </is>
      </c>
    </row>
    <row r="28">
      <c r="B28" s="10" t="inlineStr">
        <is>
          <t>In Quibas, supplier questionnaires, documents and risk signals sit on one screen; you can repeat the evaluation periodically and tie it to an approval flow. quibas.com/demo-request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0" customWidth="1" min="3" max="3"/>
    <col width="46" customWidth="1" min="4" max="4"/>
    <col width="26" customWidth="1" min="5" max="5"/>
    <col width="26" customWidth="1" min="6" max="6"/>
    <col width="26" customWidth="1" min="7" max="7"/>
  </cols>
  <sheetData>
    <row r="1">
      <c r="A1" s="11" t="inlineStr">
        <is>
          <t>Supplier Evaluation Form · Criteria</t>
        </is>
      </c>
    </row>
    <row r="3">
      <c r="A3" s="12" t="inlineStr">
        <is>
          <t>No</t>
        </is>
      </c>
      <c r="B3" s="12" t="inlineStr">
        <is>
          <t>Criterion</t>
        </is>
      </c>
      <c r="C3" s="12" t="inlineStr">
        <is>
          <t>Weight</t>
        </is>
      </c>
      <c r="D3" s="12" t="inlineStr">
        <is>
          <t>What is measured?</t>
        </is>
      </c>
      <c r="E3" s="12" t="inlineStr">
        <is>
          <t>Score 1</t>
        </is>
      </c>
      <c r="F3" s="12" t="inlineStr">
        <is>
          <t>Score 3</t>
        </is>
      </c>
      <c r="G3" s="12" t="inlineStr">
        <is>
          <t>Score 5</t>
        </is>
      </c>
    </row>
    <row r="4" ht="42" customHeight="1">
      <c r="A4" s="13" t="n">
        <v>1</v>
      </c>
      <c r="B4" s="14" t="inlineStr">
        <is>
          <t>Quality</t>
        </is>
      </c>
      <c r="C4" s="15" t="n">
        <v>0.2</v>
      </c>
      <c r="D4" s="13" t="inlineStr">
        <is>
          <t>Rejection/return rate, quality certificates, corrective action closing time</t>
        </is>
      </c>
      <c r="E4" s="14" t="inlineStr">
        <is>
          <t>Frequent rejections, missing certificates</t>
        </is>
      </c>
      <c r="F4" s="14" t="inlineStr">
        <is>
          <t>Occasional deviations, slow closing</t>
        </is>
      </c>
      <c r="G4" s="14" t="inlineStr">
        <is>
          <t>Near-zero rejections, certificates current</t>
        </is>
      </c>
    </row>
    <row r="5" ht="42" customHeight="1">
      <c r="A5" s="13" t="n">
        <v>2</v>
      </c>
      <c r="B5" s="14" t="inlineStr">
        <is>
          <t>Delivery performance</t>
        </is>
      </c>
      <c r="C5" s="15" t="n">
        <v>0.2</v>
      </c>
      <c r="D5" s="13" t="inlineStr">
        <is>
          <t>On-time in-full (OTIF) rate, confirmation time</t>
        </is>
      </c>
      <c r="E5" s="14" t="inlineStr">
        <is>
          <t>OTIF below 80%</t>
        </is>
      </c>
      <c r="F5" s="14" t="inlineStr">
        <is>
          <t>OTIF around 90%</t>
        </is>
      </c>
      <c r="G5" s="14" t="inlineStr">
        <is>
          <t>OTIF 98% or more</t>
        </is>
      </c>
    </row>
    <row r="6" ht="42" customHeight="1">
      <c r="A6" s="13" t="n">
        <v>3</v>
      </c>
      <c r="B6" s="14" t="inlineStr">
        <is>
          <t>Price and total cost</t>
        </is>
      </c>
      <c r="C6" s="15" t="n">
        <v>0.15</v>
      </c>
      <c r="D6" s="13" t="inlineStr">
        <is>
          <t>Price vs market, payment terms, hidden costs</t>
        </is>
      </c>
      <c r="E6" s="14" t="inlineStr">
        <is>
          <t>Clearly above market</t>
        </is>
      </c>
      <c r="F6" s="14" t="inlineStr">
        <is>
          <t>At market level</t>
        </is>
      </c>
      <c r="G6" s="14" t="inlineStr">
        <is>
          <t>Competitive and transparent</t>
        </is>
      </c>
    </row>
    <row r="7" ht="42" customHeight="1">
      <c r="A7" s="13" t="n">
        <v>4</v>
      </c>
      <c r="B7" s="14" t="inlineStr">
        <is>
          <t>Flexibility and communication</t>
        </is>
      </c>
      <c r="C7" s="15" t="n">
        <v>0.1</v>
      </c>
      <c r="D7" s="13" t="inlineStr">
        <is>
          <t>Response to urgent requests, change handling, response time</t>
        </is>
      </c>
      <c r="E7" s="14" t="inlineStr">
        <is>
          <t>Slow to respond</t>
        </is>
      </c>
      <c r="F7" s="14" t="inlineStr">
        <is>
          <t>Responds in reasonable time</t>
        </is>
      </c>
      <c r="G7" s="14" t="inlineStr">
        <is>
          <t>Proactive updates</t>
        </is>
      </c>
    </row>
    <row r="8" ht="42" customHeight="1">
      <c r="A8" s="13" t="n">
        <v>5</v>
      </c>
      <c r="B8" s="14" t="inlineStr">
        <is>
          <t>Financial stability</t>
        </is>
      </c>
      <c r="C8" s="15" t="n">
        <v>0.1</v>
      </c>
      <c r="D8" s="13" t="inlineStr">
        <is>
          <t>Financial statements, payment behaviour, leverage</t>
        </is>
      </c>
      <c r="E8" s="14" t="inlineStr">
        <is>
          <t>Serious warning signs</t>
        </is>
      </c>
      <c r="F8" s="14" t="inlineStr">
        <is>
          <t>No clear issues</t>
        </is>
      </c>
      <c r="G8" s="14" t="inlineStr">
        <is>
          <t>Strong and stable</t>
        </is>
      </c>
    </row>
    <row r="9" ht="42" customHeight="1">
      <c r="A9" s="13" t="n">
        <v>6</v>
      </c>
      <c r="B9" s="14" t="inlineStr">
        <is>
          <t>Compliance and documents</t>
        </is>
      </c>
      <c r="C9" s="15" t="n">
        <v>0.1</v>
      </c>
      <c r="D9" s="13" t="inlineStr">
        <is>
          <t>Legal documents, contract terms, sanctions and reputation checks</t>
        </is>
      </c>
      <c r="E9" s="14" t="inlineStr">
        <is>
          <t>Missing or risky</t>
        </is>
      </c>
      <c r="F9" s="14" t="inlineStr">
        <is>
          <t>Core documents complete</t>
        </is>
      </c>
      <c r="G9" s="14" t="inlineStr">
        <is>
          <t>Complete, current and evidenced</t>
        </is>
      </c>
    </row>
    <row r="10" ht="42" customHeight="1">
      <c r="A10" s="13" t="n">
        <v>7</v>
      </c>
      <c r="B10" s="14" t="inlineStr">
        <is>
          <t>Sustainability (ESG)</t>
        </is>
      </c>
      <c r="C10" s="15" t="n">
        <v>0.05</v>
      </c>
      <c r="D10" s="13" t="inlineStr">
        <is>
          <t>Environment, health and safety, working conditions</t>
        </is>
      </c>
      <c r="E10" s="14" t="inlineStr">
        <is>
          <t>No information</t>
        </is>
      </c>
      <c r="F10" s="14" t="inlineStr">
        <is>
          <t>Policies in place</t>
        </is>
      </c>
      <c r="G10" s="14" t="inlineStr">
        <is>
          <t>Measured and reported</t>
        </is>
      </c>
    </row>
    <row r="11" ht="42" customHeight="1">
      <c r="A11" s="13" t="n">
        <v>8</v>
      </c>
      <c r="B11" s="14" t="inlineStr">
        <is>
          <t>Risk and continuity</t>
        </is>
      </c>
      <c r="C11" s="15" t="n">
        <v>0.1</v>
      </c>
      <c r="D11" s="13" t="inlineStr">
        <is>
          <t>Alternative sources, capacity, geographic and logistics risk, continuity plan</t>
        </is>
      </c>
      <c r="E11" s="14" t="inlineStr">
        <is>
          <t>Single source, no plan</t>
        </is>
      </c>
      <c r="F11" s="14" t="inlineStr">
        <is>
          <t>Partial measures</t>
        </is>
      </c>
      <c r="G11" s="14" t="inlineStr">
        <is>
          <t>Redundant and tested plan</t>
        </is>
      </c>
    </row>
    <row r="12">
      <c r="B12" s="16" t="inlineStr">
        <is>
          <t>Total</t>
        </is>
      </c>
      <c r="C12" s="17">
        <f>SUM(C4:C11)</f>
        <v/>
      </c>
      <c r="D12" s="16">
        <f>IF(ROUND(C12,4)=1,"✓ Total 100%","⚠ Weights must add up to 100%")</f>
        <v/>
      </c>
    </row>
    <row r="15">
      <c r="B15" s="12" t="inlineStr">
        <is>
          <t>Class</t>
        </is>
      </c>
      <c r="C15" s="12" t="inlineStr">
        <is>
          <t>Lower bound (score)</t>
        </is>
      </c>
      <c r="D15" s="12" t="inlineStr">
        <is>
          <t>Meaning</t>
        </is>
      </c>
      <c r="E15" s="12" t="inlineStr">
        <is>
          <t>Suggested action</t>
        </is>
      </c>
    </row>
    <row r="16">
      <c r="B16" s="18" t="inlineStr">
        <is>
          <t>A</t>
        </is>
      </c>
      <c r="C16" s="14" t="n">
        <v>85</v>
      </c>
      <c r="D16" s="13" t="inlineStr">
        <is>
          <t>Strategic partner</t>
        </is>
      </c>
      <c r="E16" s="14" t="inlineStr">
        <is>
          <t>Joint development plan and long-term agreement</t>
        </is>
      </c>
    </row>
    <row r="17">
      <c r="B17" s="18" t="inlineStr">
        <is>
          <t>B</t>
        </is>
      </c>
      <c r="C17" s="14" t="n">
        <v>70</v>
      </c>
      <c r="D17" s="13" t="inlineStr">
        <is>
          <t>Approved supplier</t>
        </is>
      </c>
      <c r="E17" s="14" t="inlineStr">
        <is>
          <t>Annual monitoring, share improvement areas</t>
        </is>
      </c>
    </row>
    <row r="18">
      <c r="B18" s="18" t="inlineStr">
        <is>
          <t>C</t>
        </is>
      </c>
      <c r="C18" s="14" t="n">
        <v>50</v>
      </c>
      <c r="D18" s="13" t="inlineStr">
        <is>
          <t>Conditional</t>
        </is>
      </c>
      <c r="E18" s="14" t="inlineStr">
        <is>
          <t>Request an improvement plan with owners and dates</t>
        </is>
      </c>
    </row>
    <row r="19">
      <c r="B19" s="18" t="inlineStr">
        <is>
          <t>D</t>
        </is>
      </c>
      <c r="C19" s="14" t="n">
        <v>0</v>
      </c>
      <c r="D19" s="13" t="inlineStr">
        <is>
          <t>At risk</t>
        </is>
      </c>
      <c r="E19" s="14" t="inlineStr">
        <is>
          <t>Develop an alternative source, reduce volume</t>
        </is>
      </c>
    </row>
  </sheetData>
  <conditionalFormatting sqref="D12">
    <cfRule type="expression" priority="1" dxfId="0">
      <formula>ROUND($C$12,4)&lt;&gt;1</formula>
    </cfRule>
    <cfRule type="expression" priority="2" dxfId="1">
      <formula>ROUND($C$12,4)=1</formula>
    </cfRule>
  </conditionalFormatting>
  <dataValidations count="1">
    <dataValidation sqref="C4:C11" showDropDown="0" showInputMessage="0" showErrorMessage="1" allowBlank="0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4" customWidth="1" min="12" max="12"/>
    <col width="8" customWidth="1" min="13" max="13"/>
    <col width="40" customWidth="1" min="14" max="14"/>
    <col width="7" customWidth="1" min="15" max="15"/>
    <col width="30" customWidth="1" min="16" max="16"/>
  </cols>
  <sheetData>
    <row r="1">
      <c r="A1" s="11" t="inlineStr">
        <is>
          <t>Supplier Evaluation Form · Evaluation</t>
        </is>
      </c>
    </row>
    <row r="2">
      <c r="A2" s="19" t="inlineStr">
        <is>
          <t>Enter a whole number from 1 to 5 for each criterion. The result appears once every criterion is scored.</t>
        </is>
      </c>
    </row>
    <row r="3">
      <c r="C3" s="20" t="inlineStr">
        <is>
          <t>Weight →</t>
        </is>
      </c>
      <c r="D3" s="21">
        <f>'Criteria'!C4</f>
        <v/>
      </c>
      <c r="E3" s="21">
        <f>'Criteria'!C5</f>
        <v/>
      </c>
      <c r="F3" s="21">
        <f>'Criteria'!C6</f>
        <v/>
      </c>
      <c r="G3" s="21">
        <f>'Criteria'!C7</f>
        <v/>
      </c>
      <c r="H3" s="21">
        <f>'Criteria'!C8</f>
        <v/>
      </c>
      <c r="I3" s="21">
        <f>'Criteria'!C9</f>
        <v/>
      </c>
      <c r="J3" s="21">
        <f>'Criteria'!C10</f>
        <v/>
      </c>
      <c r="K3" s="21">
        <f>'Criteria'!C11</f>
        <v/>
      </c>
    </row>
    <row r="4" ht="46" customHeight="1">
      <c r="A4" s="12" t="inlineStr">
        <is>
          <t>Supplier</t>
        </is>
      </c>
      <c r="B4" s="12" t="inlineStr">
        <is>
          <t>Category</t>
        </is>
      </c>
      <c r="C4" s="12" t="inlineStr">
        <is>
          <t>Evaluation date</t>
        </is>
      </c>
      <c r="D4" s="12">
        <f>'Criteria'!B4</f>
        <v/>
      </c>
      <c r="E4" s="12">
        <f>'Criteria'!B5</f>
        <v/>
      </c>
      <c r="F4" s="12">
        <f>'Criteria'!B6</f>
        <v/>
      </c>
      <c r="G4" s="12">
        <f>'Criteria'!B7</f>
        <v/>
      </c>
      <c r="H4" s="12">
        <f>'Criteria'!B8</f>
        <v/>
      </c>
      <c r="I4" s="12">
        <f>'Criteria'!B9</f>
        <v/>
      </c>
      <c r="J4" s="12">
        <f>'Criteria'!B10</f>
        <v/>
      </c>
      <c r="K4" s="12">
        <f>'Criteria'!B11</f>
        <v/>
      </c>
      <c r="L4" s="12" t="inlineStr">
        <is>
          <t>Weighted score (0–100)</t>
        </is>
      </c>
      <c r="M4" s="12" t="inlineStr">
        <is>
          <t>Class</t>
        </is>
      </c>
      <c r="N4" s="12" t="inlineStr">
        <is>
          <t>Suggested action</t>
        </is>
      </c>
      <c r="O4" s="12" t="inlineStr">
        <is>
          <t>Rank</t>
        </is>
      </c>
      <c r="P4" s="12" t="inlineStr">
        <is>
          <t>Notes</t>
        </is>
      </c>
    </row>
    <row r="5">
      <c r="A5" s="22" t="inlineStr">
        <is>
          <t>Deltamak Rulman (example)</t>
        </is>
      </c>
      <c r="B5" s="22" t="inlineStr">
        <is>
          <t>Bearings</t>
        </is>
      </c>
      <c r="C5" s="22" t="inlineStr">
        <is>
          <t>2026-10-15</t>
        </is>
      </c>
      <c r="D5" s="23" t="n">
        <v>4</v>
      </c>
      <c r="E5" s="23" t="n">
        <v>3</v>
      </c>
      <c r="F5" s="23" t="n">
        <v>4</v>
      </c>
      <c r="G5" s="23" t="n">
        <v>4</v>
      </c>
      <c r="H5" s="23" t="n">
        <v>3</v>
      </c>
      <c r="I5" s="23" t="n">
        <v>5</v>
      </c>
      <c r="J5" s="23" t="n">
        <v>3</v>
      </c>
      <c r="K5" s="23" t="n">
        <v>2</v>
      </c>
      <c r="L5" s="24">
        <f>IF(COUNT(D5:K5)&lt;8,IF(AND(A5="",COUNT(D5:K5)=0),"","Missing scores"),ROUND(SUMPRODUCT(D5:K5,$D$3:$K$3)/5*100,1))</f>
        <v/>
      </c>
      <c r="M5" s="25">
        <f>IF(ISNUMBER(L5),IF(L5&gt;='Criteria'!$C$16,'Criteria'!$B$16,IF(L5&gt;='Criteria'!$C$17,'Criteria'!$B$17,IF(L5&gt;='Criteria'!$C$18,'Criteria'!$B$18,'Criteria'!$B$19))),"")</f>
        <v/>
      </c>
      <c r="N5" s="13">
        <f>IF(M5="","",INDEX('Criteria'!$E$16:$E$19,MATCH(M5,'Criteria'!$B$16:$B$19,0)))</f>
        <v/>
      </c>
      <c r="O5" s="26">
        <f>IF(ISNUMBER(L5),COUNTIF($L$5:$L$34,"&gt;"&amp;L5)+1,"")</f>
        <v/>
      </c>
      <c r="P5" s="22" t="inlineStr">
        <is>
          <t>Fictional example row; you can delete it.</t>
        </is>
      </c>
    </row>
    <row r="6">
      <c r="A6" s="22" t="n"/>
      <c r="B6" s="22" t="n"/>
      <c r="C6" s="22" t="n"/>
      <c r="D6" s="23" t="n"/>
      <c r="E6" s="23" t="n"/>
      <c r="F6" s="23" t="n"/>
      <c r="G6" s="23" t="n"/>
      <c r="H6" s="23" t="n"/>
      <c r="I6" s="23" t="n"/>
      <c r="J6" s="23" t="n"/>
      <c r="K6" s="23" t="n"/>
      <c r="L6" s="24">
        <f>IF(COUNT(D6:K6)&lt;8,IF(AND(A6="",COUNT(D6:K6)=0),"","Missing scores"),ROUND(SUMPRODUCT(D6:K6,$D$3:$K$3)/5*100,1))</f>
        <v/>
      </c>
      <c r="M6" s="25">
        <f>IF(ISNUMBER(L6),IF(L6&gt;='Criteria'!$C$16,'Criteria'!$B$16,IF(L6&gt;='Criteria'!$C$17,'Criteria'!$B$17,IF(L6&gt;='Criteria'!$C$18,'Criteria'!$B$18,'Criteria'!$B$19))),"")</f>
        <v/>
      </c>
      <c r="N6" s="13">
        <f>IF(M6="","",INDEX('Criteria'!$E$16:$E$19,MATCH(M6,'Criteria'!$B$16:$B$19,0)))</f>
        <v/>
      </c>
      <c r="O6" s="26">
        <f>IF(ISNUMBER(L6),COUNTIF($L$5:$L$34,"&gt;"&amp;L6)+1,"")</f>
        <v/>
      </c>
      <c r="P6" s="22" t="n"/>
    </row>
    <row r="7">
      <c r="A7" s="22" t="n"/>
      <c r="B7" s="22" t="n"/>
      <c r="C7" s="22" t="n"/>
      <c r="D7" s="23" t="n"/>
      <c r="E7" s="23" t="n"/>
      <c r="F7" s="23" t="n"/>
      <c r="G7" s="23" t="n"/>
      <c r="H7" s="23" t="n"/>
      <c r="I7" s="23" t="n"/>
      <c r="J7" s="23" t="n"/>
      <c r="K7" s="23" t="n"/>
      <c r="L7" s="24">
        <f>IF(COUNT(D7:K7)&lt;8,IF(AND(A7="",COUNT(D7:K7)=0),"","Missing scores"),ROUND(SUMPRODUCT(D7:K7,$D$3:$K$3)/5*100,1))</f>
        <v/>
      </c>
      <c r="M7" s="25">
        <f>IF(ISNUMBER(L7),IF(L7&gt;='Criteria'!$C$16,'Criteria'!$B$16,IF(L7&gt;='Criteria'!$C$17,'Criteria'!$B$17,IF(L7&gt;='Criteria'!$C$18,'Criteria'!$B$18,'Criteria'!$B$19))),"")</f>
        <v/>
      </c>
      <c r="N7" s="13">
        <f>IF(M7="","",INDEX('Criteria'!$E$16:$E$19,MATCH(M7,'Criteria'!$B$16:$B$19,0)))</f>
        <v/>
      </c>
      <c r="O7" s="26">
        <f>IF(ISNUMBER(L7),COUNTIF($L$5:$L$34,"&gt;"&amp;L7)+1,"")</f>
        <v/>
      </c>
      <c r="P7" s="22" t="n"/>
    </row>
    <row r="8">
      <c r="A8" s="22" t="n"/>
      <c r="B8" s="22" t="n"/>
      <c r="C8" s="22" t="n"/>
      <c r="D8" s="23" t="n"/>
      <c r="E8" s="23" t="n"/>
      <c r="F8" s="23" t="n"/>
      <c r="G8" s="23" t="n"/>
      <c r="H8" s="23" t="n"/>
      <c r="I8" s="23" t="n"/>
      <c r="J8" s="23" t="n"/>
      <c r="K8" s="23" t="n"/>
      <c r="L8" s="24">
        <f>IF(COUNT(D8:K8)&lt;8,IF(AND(A8="",COUNT(D8:K8)=0),"","Missing scores"),ROUND(SUMPRODUCT(D8:K8,$D$3:$K$3)/5*100,1))</f>
        <v/>
      </c>
      <c r="M8" s="25">
        <f>IF(ISNUMBER(L8),IF(L8&gt;='Criteria'!$C$16,'Criteria'!$B$16,IF(L8&gt;='Criteria'!$C$17,'Criteria'!$B$17,IF(L8&gt;='Criteria'!$C$18,'Criteria'!$B$18,'Criteria'!$B$19))),"")</f>
        <v/>
      </c>
      <c r="N8" s="13">
        <f>IF(M8="","",INDEX('Criteria'!$E$16:$E$19,MATCH(M8,'Criteria'!$B$16:$B$19,0)))</f>
        <v/>
      </c>
      <c r="O8" s="26">
        <f>IF(ISNUMBER(L8),COUNTIF($L$5:$L$34,"&gt;"&amp;L8)+1,"")</f>
        <v/>
      </c>
      <c r="P8" s="22" t="n"/>
    </row>
    <row r="9">
      <c r="A9" s="22" t="n"/>
      <c r="B9" s="22" t="n"/>
      <c r="C9" s="22" t="n"/>
      <c r="D9" s="23" t="n"/>
      <c r="E9" s="23" t="n"/>
      <c r="F9" s="23" t="n"/>
      <c r="G9" s="23" t="n"/>
      <c r="H9" s="23" t="n"/>
      <c r="I9" s="23" t="n"/>
      <c r="J9" s="23" t="n"/>
      <c r="K9" s="23" t="n"/>
      <c r="L9" s="24">
        <f>IF(COUNT(D9:K9)&lt;8,IF(AND(A9="",COUNT(D9:K9)=0),"","Missing scores"),ROUND(SUMPRODUCT(D9:K9,$D$3:$K$3)/5*100,1))</f>
        <v/>
      </c>
      <c r="M9" s="25">
        <f>IF(ISNUMBER(L9),IF(L9&gt;='Criteria'!$C$16,'Criteria'!$B$16,IF(L9&gt;='Criteria'!$C$17,'Criteria'!$B$17,IF(L9&gt;='Criteria'!$C$18,'Criteria'!$B$18,'Criteria'!$B$19))),"")</f>
        <v/>
      </c>
      <c r="N9" s="13">
        <f>IF(M9="","",INDEX('Criteria'!$E$16:$E$19,MATCH(M9,'Criteria'!$B$16:$B$19,0)))</f>
        <v/>
      </c>
      <c r="O9" s="26">
        <f>IF(ISNUMBER(L9),COUNTIF($L$5:$L$34,"&gt;"&amp;L9)+1,"")</f>
        <v/>
      </c>
      <c r="P9" s="22" t="n"/>
    </row>
    <row r="10">
      <c r="A10" s="22" t="n"/>
      <c r="B10" s="22" t="n"/>
      <c r="C10" s="22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4">
        <f>IF(COUNT(D10:K10)&lt;8,IF(AND(A10="",COUNT(D10:K10)=0),"","Missing scores"),ROUND(SUMPRODUCT(D10:K10,$D$3:$K$3)/5*100,1))</f>
        <v/>
      </c>
      <c r="M10" s="25">
        <f>IF(ISNUMBER(L10),IF(L10&gt;='Criteria'!$C$16,'Criteria'!$B$16,IF(L10&gt;='Criteria'!$C$17,'Criteria'!$B$17,IF(L10&gt;='Criteria'!$C$18,'Criteria'!$B$18,'Criteria'!$B$19))),"")</f>
        <v/>
      </c>
      <c r="N10" s="13">
        <f>IF(M10="","",INDEX('Criteria'!$E$16:$E$19,MATCH(M10,'Criteria'!$B$16:$B$19,0)))</f>
        <v/>
      </c>
      <c r="O10" s="26">
        <f>IF(ISNUMBER(L10),COUNTIF($L$5:$L$34,"&gt;"&amp;L10)+1,"")</f>
        <v/>
      </c>
      <c r="P10" s="22" t="n"/>
    </row>
    <row r="11">
      <c r="A11" s="22" t="n"/>
      <c r="B11" s="22" t="n"/>
      <c r="C11" s="22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4">
        <f>IF(COUNT(D11:K11)&lt;8,IF(AND(A11="",COUNT(D11:K11)=0),"","Missing scores"),ROUND(SUMPRODUCT(D11:K11,$D$3:$K$3)/5*100,1))</f>
        <v/>
      </c>
      <c r="M11" s="25">
        <f>IF(ISNUMBER(L11),IF(L11&gt;='Criteria'!$C$16,'Criteria'!$B$16,IF(L11&gt;='Criteria'!$C$17,'Criteria'!$B$17,IF(L11&gt;='Criteria'!$C$18,'Criteria'!$B$18,'Criteria'!$B$19))),"")</f>
        <v/>
      </c>
      <c r="N11" s="13">
        <f>IF(M11="","",INDEX('Criteria'!$E$16:$E$19,MATCH(M11,'Criteria'!$B$16:$B$19,0)))</f>
        <v/>
      </c>
      <c r="O11" s="26">
        <f>IF(ISNUMBER(L11),COUNTIF($L$5:$L$34,"&gt;"&amp;L11)+1,"")</f>
        <v/>
      </c>
      <c r="P11" s="22" t="n"/>
    </row>
    <row r="12">
      <c r="A12" s="22" t="n"/>
      <c r="B12" s="22" t="n"/>
      <c r="C12" s="22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4">
        <f>IF(COUNT(D12:K12)&lt;8,IF(AND(A12="",COUNT(D12:K12)=0),"","Missing scores"),ROUND(SUMPRODUCT(D12:K12,$D$3:$K$3)/5*100,1))</f>
        <v/>
      </c>
      <c r="M12" s="25">
        <f>IF(ISNUMBER(L12),IF(L12&gt;='Criteria'!$C$16,'Criteria'!$B$16,IF(L12&gt;='Criteria'!$C$17,'Criteria'!$B$17,IF(L12&gt;='Criteria'!$C$18,'Criteria'!$B$18,'Criteria'!$B$19))),"")</f>
        <v/>
      </c>
      <c r="N12" s="13">
        <f>IF(M12="","",INDEX('Criteria'!$E$16:$E$19,MATCH(M12,'Criteria'!$B$16:$B$19,0)))</f>
        <v/>
      </c>
      <c r="O12" s="26">
        <f>IF(ISNUMBER(L12),COUNTIF($L$5:$L$34,"&gt;"&amp;L12)+1,"")</f>
        <v/>
      </c>
      <c r="P12" s="22" t="n"/>
    </row>
    <row r="13">
      <c r="A13" s="22" t="n"/>
      <c r="B13" s="22" t="n"/>
      <c r="C13" s="22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4">
        <f>IF(COUNT(D13:K13)&lt;8,IF(AND(A13="",COUNT(D13:K13)=0),"","Missing scores"),ROUND(SUMPRODUCT(D13:K13,$D$3:$K$3)/5*100,1))</f>
        <v/>
      </c>
      <c r="M13" s="25">
        <f>IF(ISNUMBER(L13),IF(L13&gt;='Criteria'!$C$16,'Criteria'!$B$16,IF(L13&gt;='Criteria'!$C$17,'Criteria'!$B$17,IF(L13&gt;='Criteria'!$C$18,'Criteria'!$B$18,'Criteria'!$B$19))),"")</f>
        <v/>
      </c>
      <c r="N13" s="13">
        <f>IF(M13="","",INDEX('Criteria'!$E$16:$E$19,MATCH(M13,'Criteria'!$B$16:$B$19,0)))</f>
        <v/>
      </c>
      <c r="O13" s="26">
        <f>IF(ISNUMBER(L13),COUNTIF($L$5:$L$34,"&gt;"&amp;L13)+1,"")</f>
        <v/>
      </c>
      <c r="P13" s="22" t="n"/>
    </row>
    <row r="14">
      <c r="A14" s="22" t="n"/>
      <c r="B14" s="22" t="n"/>
      <c r="C14" s="22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4">
        <f>IF(COUNT(D14:K14)&lt;8,IF(AND(A14="",COUNT(D14:K14)=0),"","Missing scores"),ROUND(SUMPRODUCT(D14:K14,$D$3:$K$3)/5*100,1))</f>
        <v/>
      </c>
      <c r="M14" s="25">
        <f>IF(ISNUMBER(L14),IF(L14&gt;='Criteria'!$C$16,'Criteria'!$B$16,IF(L14&gt;='Criteria'!$C$17,'Criteria'!$B$17,IF(L14&gt;='Criteria'!$C$18,'Criteria'!$B$18,'Criteria'!$B$19))),"")</f>
        <v/>
      </c>
      <c r="N14" s="13">
        <f>IF(M14="","",INDEX('Criteria'!$E$16:$E$19,MATCH(M14,'Criteria'!$B$16:$B$19,0)))</f>
        <v/>
      </c>
      <c r="O14" s="26">
        <f>IF(ISNUMBER(L14),COUNTIF($L$5:$L$34,"&gt;"&amp;L14)+1,"")</f>
        <v/>
      </c>
      <c r="P14" s="22" t="n"/>
    </row>
    <row r="15">
      <c r="A15" s="22" t="n"/>
      <c r="B15" s="22" t="n"/>
      <c r="C15" s="22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4">
        <f>IF(COUNT(D15:K15)&lt;8,IF(AND(A15="",COUNT(D15:K15)=0),"","Missing scores"),ROUND(SUMPRODUCT(D15:K15,$D$3:$K$3)/5*100,1))</f>
        <v/>
      </c>
      <c r="M15" s="25">
        <f>IF(ISNUMBER(L15),IF(L15&gt;='Criteria'!$C$16,'Criteria'!$B$16,IF(L15&gt;='Criteria'!$C$17,'Criteria'!$B$17,IF(L15&gt;='Criteria'!$C$18,'Criteria'!$B$18,'Criteria'!$B$19))),"")</f>
        <v/>
      </c>
      <c r="N15" s="13">
        <f>IF(M15="","",INDEX('Criteria'!$E$16:$E$19,MATCH(M15,'Criteria'!$B$16:$B$19,0)))</f>
        <v/>
      </c>
      <c r="O15" s="26">
        <f>IF(ISNUMBER(L15),COUNTIF($L$5:$L$34,"&gt;"&amp;L15)+1,"")</f>
        <v/>
      </c>
      <c r="P15" s="22" t="n"/>
    </row>
    <row r="16">
      <c r="A16" s="22" t="n"/>
      <c r="B16" s="22" t="n"/>
      <c r="C16" s="22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4">
        <f>IF(COUNT(D16:K16)&lt;8,IF(AND(A16="",COUNT(D16:K16)=0),"","Missing scores"),ROUND(SUMPRODUCT(D16:K16,$D$3:$K$3)/5*100,1))</f>
        <v/>
      </c>
      <c r="M16" s="25">
        <f>IF(ISNUMBER(L16),IF(L16&gt;='Criteria'!$C$16,'Criteria'!$B$16,IF(L16&gt;='Criteria'!$C$17,'Criteria'!$B$17,IF(L16&gt;='Criteria'!$C$18,'Criteria'!$B$18,'Criteria'!$B$19))),"")</f>
        <v/>
      </c>
      <c r="N16" s="13">
        <f>IF(M16="","",INDEX('Criteria'!$E$16:$E$19,MATCH(M16,'Criteria'!$B$16:$B$19,0)))</f>
        <v/>
      </c>
      <c r="O16" s="26">
        <f>IF(ISNUMBER(L16),COUNTIF($L$5:$L$34,"&gt;"&amp;L16)+1,"")</f>
        <v/>
      </c>
      <c r="P16" s="22" t="n"/>
    </row>
    <row r="17">
      <c r="A17" s="22" t="n"/>
      <c r="B17" s="22" t="n"/>
      <c r="C17" s="22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4">
        <f>IF(COUNT(D17:K17)&lt;8,IF(AND(A17="",COUNT(D17:K17)=0),"","Missing scores"),ROUND(SUMPRODUCT(D17:K17,$D$3:$K$3)/5*100,1))</f>
        <v/>
      </c>
      <c r="M17" s="25">
        <f>IF(ISNUMBER(L17),IF(L17&gt;='Criteria'!$C$16,'Criteria'!$B$16,IF(L17&gt;='Criteria'!$C$17,'Criteria'!$B$17,IF(L17&gt;='Criteria'!$C$18,'Criteria'!$B$18,'Criteria'!$B$19))),"")</f>
        <v/>
      </c>
      <c r="N17" s="13">
        <f>IF(M17="","",INDEX('Criteria'!$E$16:$E$19,MATCH(M17,'Criteria'!$B$16:$B$19,0)))</f>
        <v/>
      </c>
      <c r="O17" s="26">
        <f>IF(ISNUMBER(L17),COUNTIF($L$5:$L$34,"&gt;"&amp;L17)+1,"")</f>
        <v/>
      </c>
      <c r="P17" s="22" t="n"/>
    </row>
    <row r="18">
      <c r="A18" s="22" t="n"/>
      <c r="B18" s="22" t="n"/>
      <c r="C18" s="22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4">
        <f>IF(COUNT(D18:K18)&lt;8,IF(AND(A18="",COUNT(D18:K18)=0),"","Missing scores"),ROUND(SUMPRODUCT(D18:K18,$D$3:$K$3)/5*100,1))</f>
        <v/>
      </c>
      <c r="M18" s="25">
        <f>IF(ISNUMBER(L18),IF(L18&gt;='Criteria'!$C$16,'Criteria'!$B$16,IF(L18&gt;='Criteria'!$C$17,'Criteria'!$B$17,IF(L18&gt;='Criteria'!$C$18,'Criteria'!$B$18,'Criteria'!$B$19))),"")</f>
        <v/>
      </c>
      <c r="N18" s="13">
        <f>IF(M18="","",INDEX('Criteria'!$E$16:$E$19,MATCH(M18,'Criteria'!$B$16:$B$19,0)))</f>
        <v/>
      </c>
      <c r="O18" s="26">
        <f>IF(ISNUMBER(L18),COUNTIF($L$5:$L$34,"&gt;"&amp;L18)+1,"")</f>
        <v/>
      </c>
      <c r="P18" s="22" t="n"/>
    </row>
    <row r="19">
      <c r="A19" s="22" t="n"/>
      <c r="B19" s="22" t="n"/>
      <c r="C19" s="22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4">
        <f>IF(COUNT(D19:K19)&lt;8,IF(AND(A19="",COUNT(D19:K19)=0),"","Missing scores"),ROUND(SUMPRODUCT(D19:K19,$D$3:$K$3)/5*100,1))</f>
        <v/>
      </c>
      <c r="M19" s="25">
        <f>IF(ISNUMBER(L19),IF(L19&gt;='Criteria'!$C$16,'Criteria'!$B$16,IF(L19&gt;='Criteria'!$C$17,'Criteria'!$B$17,IF(L19&gt;='Criteria'!$C$18,'Criteria'!$B$18,'Criteria'!$B$19))),"")</f>
        <v/>
      </c>
      <c r="N19" s="13">
        <f>IF(M19="","",INDEX('Criteria'!$E$16:$E$19,MATCH(M19,'Criteria'!$B$16:$B$19,0)))</f>
        <v/>
      </c>
      <c r="O19" s="26">
        <f>IF(ISNUMBER(L19),COUNTIF($L$5:$L$34,"&gt;"&amp;L19)+1,"")</f>
        <v/>
      </c>
      <c r="P19" s="22" t="n"/>
    </row>
    <row r="20">
      <c r="A20" s="22" t="n"/>
      <c r="B20" s="22" t="n"/>
      <c r="C20" s="22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4">
        <f>IF(COUNT(D20:K20)&lt;8,IF(AND(A20="",COUNT(D20:K20)=0),"","Missing scores"),ROUND(SUMPRODUCT(D20:K20,$D$3:$K$3)/5*100,1))</f>
        <v/>
      </c>
      <c r="M20" s="25">
        <f>IF(ISNUMBER(L20),IF(L20&gt;='Criteria'!$C$16,'Criteria'!$B$16,IF(L20&gt;='Criteria'!$C$17,'Criteria'!$B$17,IF(L20&gt;='Criteria'!$C$18,'Criteria'!$B$18,'Criteria'!$B$19))),"")</f>
        <v/>
      </c>
      <c r="N20" s="13">
        <f>IF(M20="","",INDEX('Criteria'!$E$16:$E$19,MATCH(M20,'Criteria'!$B$16:$B$19,0)))</f>
        <v/>
      </c>
      <c r="O20" s="26">
        <f>IF(ISNUMBER(L20),COUNTIF($L$5:$L$34,"&gt;"&amp;L20)+1,"")</f>
        <v/>
      </c>
      <c r="P20" s="22" t="n"/>
    </row>
    <row r="21">
      <c r="A21" s="22" t="n"/>
      <c r="B21" s="22" t="n"/>
      <c r="C21" s="22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4">
        <f>IF(COUNT(D21:K21)&lt;8,IF(AND(A21="",COUNT(D21:K21)=0),"","Missing scores"),ROUND(SUMPRODUCT(D21:K21,$D$3:$K$3)/5*100,1))</f>
        <v/>
      </c>
      <c r="M21" s="25">
        <f>IF(ISNUMBER(L21),IF(L21&gt;='Criteria'!$C$16,'Criteria'!$B$16,IF(L21&gt;='Criteria'!$C$17,'Criteria'!$B$17,IF(L21&gt;='Criteria'!$C$18,'Criteria'!$B$18,'Criteria'!$B$19))),"")</f>
        <v/>
      </c>
      <c r="N21" s="13">
        <f>IF(M21="","",INDEX('Criteria'!$E$16:$E$19,MATCH(M21,'Criteria'!$B$16:$B$19,0)))</f>
        <v/>
      </c>
      <c r="O21" s="26">
        <f>IF(ISNUMBER(L21),COUNTIF($L$5:$L$34,"&gt;"&amp;L21)+1,"")</f>
        <v/>
      </c>
      <c r="P21" s="22" t="n"/>
    </row>
    <row r="22">
      <c r="A22" s="22" t="n"/>
      <c r="B22" s="22" t="n"/>
      <c r="C22" s="22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4">
        <f>IF(COUNT(D22:K22)&lt;8,IF(AND(A22="",COUNT(D22:K22)=0),"","Missing scores"),ROUND(SUMPRODUCT(D22:K22,$D$3:$K$3)/5*100,1))</f>
        <v/>
      </c>
      <c r="M22" s="25">
        <f>IF(ISNUMBER(L22),IF(L22&gt;='Criteria'!$C$16,'Criteria'!$B$16,IF(L22&gt;='Criteria'!$C$17,'Criteria'!$B$17,IF(L22&gt;='Criteria'!$C$18,'Criteria'!$B$18,'Criteria'!$B$19))),"")</f>
        <v/>
      </c>
      <c r="N22" s="13">
        <f>IF(M22="","",INDEX('Criteria'!$E$16:$E$19,MATCH(M22,'Criteria'!$B$16:$B$19,0)))</f>
        <v/>
      </c>
      <c r="O22" s="26">
        <f>IF(ISNUMBER(L22),COUNTIF($L$5:$L$34,"&gt;"&amp;L22)+1,"")</f>
        <v/>
      </c>
      <c r="P22" s="22" t="n"/>
    </row>
    <row r="23">
      <c r="A23" s="22" t="n"/>
      <c r="B23" s="22" t="n"/>
      <c r="C23" s="22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4">
        <f>IF(COUNT(D23:K23)&lt;8,IF(AND(A23="",COUNT(D23:K23)=0),"","Missing scores"),ROUND(SUMPRODUCT(D23:K23,$D$3:$K$3)/5*100,1))</f>
        <v/>
      </c>
      <c r="M23" s="25">
        <f>IF(ISNUMBER(L23),IF(L23&gt;='Criteria'!$C$16,'Criteria'!$B$16,IF(L23&gt;='Criteria'!$C$17,'Criteria'!$B$17,IF(L23&gt;='Criteria'!$C$18,'Criteria'!$B$18,'Criteria'!$B$19))),"")</f>
        <v/>
      </c>
      <c r="N23" s="13">
        <f>IF(M23="","",INDEX('Criteria'!$E$16:$E$19,MATCH(M23,'Criteria'!$B$16:$B$19,0)))</f>
        <v/>
      </c>
      <c r="O23" s="26">
        <f>IF(ISNUMBER(L23),COUNTIF($L$5:$L$34,"&gt;"&amp;L23)+1,"")</f>
        <v/>
      </c>
      <c r="P23" s="22" t="n"/>
    </row>
    <row r="24">
      <c r="A24" s="22" t="n"/>
      <c r="B24" s="22" t="n"/>
      <c r="C24" s="22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4">
        <f>IF(COUNT(D24:K24)&lt;8,IF(AND(A24="",COUNT(D24:K24)=0),"","Missing scores"),ROUND(SUMPRODUCT(D24:K24,$D$3:$K$3)/5*100,1))</f>
        <v/>
      </c>
      <c r="M24" s="25">
        <f>IF(ISNUMBER(L24),IF(L24&gt;='Criteria'!$C$16,'Criteria'!$B$16,IF(L24&gt;='Criteria'!$C$17,'Criteria'!$B$17,IF(L24&gt;='Criteria'!$C$18,'Criteria'!$B$18,'Criteria'!$B$19))),"")</f>
        <v/>
      </c>
      <c r="N24" s="13">
        <f>IF(M24="","",INDEX('Criteria'!$E$16:$E$19,MATCH(M24,'Criteria'!$B$16:$B$19,0)))</f>
        <v/>
      </c>
      <c r="O24" s="26">
        <f>IF(ISNUMBER(L24),COUNTIF($L$5:$L$34,"&gt;"&amp;L24)+1,"")</f>
        <v/>
      </c>
      <c r="P24" s="22" t="n"/>
    </row>
    <row r="25">
      <c r="A25" s="22" t="n"/>
      <c r="B25" s="22" t="n"/>
      <c r="C25" s="22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4">
        <f>IF(COUNT(D25:K25)&lt;8,IF(AND(A25="",COUNT(D25:K25)=0),"","Missing scores"),ROUND(SUMPRODUCT(D25:K25,$D$3:$K$3)/5*100,1))</f>
        <v/>
      </c>
      <c r="M25" s="25">
        <f>IF(ISNUMBER(L25),IF(L25&gt;='Criteria'!$C$16,'Criteria'!$B$16,IF(L25&gt;='Criteria'!$C$17,'Criteria'!$B$17,IF(L25&gt;='Criteria'!$C$18,'Criteria'!$B$18,'Criteria'!$B$19))),"")</f>
        <v/>
      </c>
      <c r="N25" s="13">
        <f>IF(M25="","",INDEX('Criteria'!$E$16:$E$19,MATCH(M25,'Criteria'!$B$16:$B$19,0)))</f>
        <v/>
      </c>
      <c r="O25" s="26">
        <f>IF(ISNUMBER(L25),COUNTIF($L$5:$L$34,"&gt;"&amp;L25)+1,"")</f>
        <v/>
      </c>
      <c r="P25" s="22" t="n"/>
    </row>
    <row r="26">
      <c r="A26" s="22" t="n"/>
      <c r="B26" s="22" t="n"/>
      <c r="C26" s="22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4">
        <f>IF(COUNT(D26:K26)&lt;8,IF(AND(A26="",COUNT(D26:K26)=0),"","Missing scores"),ROUND(SUMPRODUCT(D26:K26,$D$3:$K$3)/5*100,1))</f>
        <v/>
      </c>
      <c r="M26" s="25">
        <f>IF(ISNUMBER(L26),IF(L26&gt;='Criteria'!$C$16,'Criteria'!$B$16,IF(L26&gt;='Criteria'!$C$17,'Criteria'!$B$17,IF(L26&gt;='Criteria'!$C$18,'Criteria'!$B$18,'Criteria'!$B$19))),"")</f>
        <v/>
      </c>
      <c r="N26" s="13">
        <f>IF(M26="","",INDEX('Criteria'!$E$16:$E$19,MATCH(M26,'Criteria'!$B$16:$B$19,0)))</f>
        <v/>
      </c>
      <c r="O26" s="26">
        <f>IF(ISNUMBER(L26),COUNTIF($L$5:$L$34,"&gt;"&amp;L26)+1,"")</f>
        <v/>
      </c>
      <c r="P26" s="22" t="n"/>
    </row>
    <row r="27">
      <c r="A27" s="22" t="n"/>
      <c r="B27" s="22" t="n"/>
      <c r="C27" s="22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4">
        <f>IF(COUNT(D27:K27)&lt;8,IF(AND(A27="",COUNT(D27:K27)=0),"","Missing scores"),ROUND(SUMPRODUCT(D27:K27,$D$3:$K$3)/5*100,1))</f>
        <v/>
      </c>
      <c r="M27" s="25">
        <f>IF(ISNUMBER(L27),IF(L27&gt;='Criteria'!$C$16,'Criteria'!$B$16,IF(L27&gt;='Criteria'!$C$17,'Criteria'!$B$17,IF(L27&gt;='Criteria'!$C$18,'Criteria'!$B$18,'Criteria'!$B$19))),"")</f>
        <v/>
      </c>
      <c r="N27" s="13">
        <f>IF(M27="","",INDEX('Criteria'!$E$16:$E$19,MATCH(M27,'Criteria'!$B$16:$B$19,0)))</f>
        <v/>
      </c>
      <c r="O27" s="26">
        <f>IF(ISNUMBER(L27),COUNTIF($L$5:$L$34,"&gt;"&amp;L27)+1,"")</f>
        <v/>
      </c>
      <c r="P27" s="22" t="n"/>
    </row>
    <row r="28">
      <c r="A28" s="22" t="n"/>
      <c r="B28" s="22" t="n"/>
      <c r="C28" s="22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4">
        <f>IF(COUNT(D28:K28)&lt;8,IF(AND(A28="",COUNT(D28:K28)=0),"","Missing scores"),ROUND(SUMPRODUCT(D28:K28,$D$3:$K$3)/5*100,1))</f>
        <v/>
      </c>
      <c r="M28" s="25">
        <f>IF(ISNUMBER(L28),IF(L28&gt;='Criteria'!$C$16,'Criteria'!$B$16,IF(L28&gt;='Criteria'!$C$17,'Criteria'!$B$17,IF(L28&gt;='Criteria'!$C$18,'Criteria'!$B$18,'Criteria'!$B$19))),"")</f>
        <v/>
      </c>
      <c r="N28" s="13">
        <f>IF(M28="","",INDEX('Criteria'!$E$16:$E$19,MATCH(M28,'Criteria'!$B$16:$B$19,0)))</f>
        <v/>
      </c>
      <c r="O28" s="26">
        <f>IF(ISNUMBER(L28),COUNTIF($L$5:$L$34,"&gt;"&amp;L28)+1,"")</f>
        <v/>
      </c>
      <c r="P28" s="22" t="n"/>
    </row>
    <row r="29">
      <c r="A29" s="22" t="n"/>
      <c r="B29" s="22" t="n"/>
      <c r="C29" s="22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4">
        <f>IF(COUNT(D29:K29)&lt;8,IF(AND(A29="",COUNT(D29:K29)=0),"","Missing scores"),ROUND(SUMPRODUCT(D29:K29,$D$3:$K$3)/5*100,1))</f>
        <v/>
      </c>
      <c r="M29" s="25">
        <f>IF(ISNUMBER(L29),IF(L29&gt;='Criteria'!$C$16,'Criteria'!$B$16,IF(L29&gt;='Criteria'!$C$17,'Criteria'!$B$17,IF(L29&gt;='Criteria'!$C$18,'Criteria'!$B$18,'Criteria'!$B$19))),"")</f>
        <v/>
      </c>
      <c r="N29" s="13">
        <f>IF(M29="","",INDEX('Criteria'!$E$16:$E$19,MATCH(M29,'Criteria'!$B$16:$B$19,0)))</f>
        <v/>
      </c>
      <c r="O29" s="26">
        <f>IF(ISNUMBER(L29),COUNTIF($L$5:$L$34,"&gt;"&amp;L29)+1,"")</f>
        <v/>
      </c>
      <c r="P29" s="22" t="n"/>
    </row>
    <row r="30">
      <c r="A30" s="22" t="n"/>
      <c r="B30" s="22" t="n"/>
      <c r="C30" s="22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4">
        <f>IF(COUNT(D30:K30)&lt;8,IF(AND(A30="",COUNT(D30:K30)=0),"","Missing scores"),ROUND(SUMPRODUCT(D30:K30,$D$3:$K$3)/5*100,1))</f>
        <v/>
      </c>
      <c r="M30" s="25">
        <f>IF(ISNUMBER(L30),IF(L30&gt;='Criteria'!$C$16,'Criteria'!$B$16,IF(L30&gt;='Criteria'!$C$17,'Criteria'!$B$17,IF(L30&gt;='Criteria'!$C$18,'Criteria'!$B$18,'Criteria'!$B$19))),"")</f>
        <v/>
      </c>
      <c r="N30" s="13">
        <f>IF(M30="","",INDEX('Criteria'!$E$16:$E$19,MATCH(M30,'Criteria'!$B$16:$B$19,0)))</f>
        <v/>
      </c>
      <c r="O30" s="26">
        <f>IF(ISNUMBER(L30),COUNTIF($L$5:$L$34,"&gt;"&amp;L30)+1,"")</f>
        <v/>
      </c>
      <c r="P30" s="22" t="n"/>
    </row>
    <row r="31">
      <c r="A31" s="22" t="n"/>
      <c r="B31" s="22" t="n"/>
      <c r="C31" s="22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4">
        <f>IF(COUNT(D31:K31)&lt;8,IF(AND(A31="",COUNT(D31:K31)=0),"","Missing scores"),ROUND(SUMPRODUCT(D31:K31,$D$3:$K$3)/5*100,1))</f>
        <v/>
      </c>
      <c r="M31" s="25">
        <f>IF(ISNUMBER(L31),IF(L31&gt;='Criteria'!$C$16,'Criteria'!$B$16,IF(L31&gt;='Criteria'!$C$17,'Criteria'!$B$17,IF(L31&gt;='Criteria'!$C$18,'Criteria'!$B$18,'Criteria'!$B$19))),"")</f>
        <v/>
      </c>
      <c r="N31" s="13">
        <f>IF(M31="","",INDEX('Criteria'!$E$16:$E$19,MATCH(M31,'Criteria'!$B$16:$B$19,0)))</f>
        <v/>
      </c>
      <c r="O31" s="26">
        <f>IF(ISNUMBER(L31),COUNTIF($L$5:$L$34,"&gt;"&amp;L31)+1,"")</f>
        <v/>
      </c>
      <c r="P31" s="22" t="n"/>
    </row>
    <row r="32">
      <c r="A32" s="22" t="n"/>
      <c r="B32" s="22" t="n"/>
      <c r="C32" s="22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4">
        <f>IF(COUNT(D32:K32)&lt;8,IF(AND(A32="",COUNT(D32:K32)=0),"","Missing scores"),ROUND(SUMPRODUCT(D32:K32,$D$3:$K$3)/5*100,1))</f>
        <v/>
      </c>
      <c r="M32" s="25">
        <f>IF(ISNUMBER(L32),IF(L32&gt;='Criteria'!$C$16,'Criteria'!$B$16,IF(L32&gt;='Criteria'!$C$17,'Criteria'!$B$17,IF(L32&gt;='Criteria'!$C$18,'Criteria'!$B$18,'Criteria'!$B$19))),"")</f>
        <v/>
      </c>
      <c r="N32" s="13">
        <f>IF(M32="","",INDEX('Criteria'!$E$16:$E$19,MATCH(M32,'Criteria'!$B$16:$B$19,0)))</f>
        <v/>
      </c>
      <c r="O32" s="26">
        <f>IF(ISNUMBER(L32),COUNTIF($L$5:$L$34,"&gt;"&amp;L32)+1,"")</f>
        <v/>
      </c>
      <c r="P32" s="22" t="n"/>
    </row>
    <row r="33">
      <c r="A33" s="22" t="n"/>
      <c r="B33" s="22" t="n"/>
      <c r="C33" s="22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4">
        <f>IF(COUNT(D33:K33)&lt;8,IF(AND(A33="",COUNT(D33:K33)=0),"","Missing scores"),ROUND(SUMPRODUCT(D33:K33,$D$3:$K$3)/5*100,1))</f>
        <v/>
      </c>
      <c r="M33" s="25">
        <f>IF(ISNUMBER(L33),IF(L33&gt;='Criteria'!$C$16,'Criteria'!$B$16,IF(L33&gt;='Criteria'!$C$17,'Criteria'!$B$17,IF(L33&gt;='Criteria'!$C$18,'Criteria'!$B$18,'Criteria'!$B$19))),"")</f>
        <v/>
      </c>
      <c r="N33" s="13">
        <f>IF(M33="","",INDEX('Criteria'!$E$16:$E$19,MATCH(M33,'Criteria'!$B$16:$B$19,0)))</f>
        <v/>
      </c>
      <c r="O33" s="26">
        <f>IF(ISNUMBER(L33),COUNTIF($L$5:$L$34,"&gt;"&amp;L33)+1,"")</f>
        <v/>
      </c>
      <c r="P33" s="22" t="n"/>
    </row>
    <row r="34">
      <c r="A34" s="22" t="n"/>
      <c r="B34" s="22" t="n"/>
      <c r="C34" s="22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4">
        <f>IF(COUNT(D34:K34)&lt;8,IF(AND(A34="",COUNT(D34:K34)=0),"","Missing scores"),ROUND(SUMPRODUCT(D34:K34,$D$3:$K$3)/5*100,1))</f>
        <v/>
      </c>
      <c r="M34" s="25">
        <f>IF(ISNUMBER(L34),IF(L34&gt;='Criteria'!$C$16,'Criteria'!$B$16,IF(L34&gt;='Criteria'!$C$17,'Criteria'!$B$17,IF(L34&gt;='Criteria'!$C$18,'Criteria'!$B$18,'Criteria'!$B$19))),"")</f>
        <v/>
      </c>
      <c r="N34" s="13">
        <f>IF(M34="","",INDEX('Criteria'!$E$16:$E$19,MATCH(M34,'Criteria'!$B$16:$B$19,0)))</f>
        <v/>
      </c>
      <c r="O34" s="26">
        <f>IF(ISNUMBER(L34),COUNTIF($L$5:$L$34,"&gt;"&amp;L34)+1,"")</f>
        <v/>
      </c>
      <c r="P34" s="22" t="n"/>
    </row>
  </sheetData>
  <conditionalFormatting sqref="L5:L34">
    <cfRule type="colorScale" priority="1">
      <colorScale>
        <cfvo type="num" val="40"/>
        <cfvo type="num" val="70"/>
        <cfvo type="num" val="95"/>
        <color rgb="00F8696B"/>
        <color rgb="00FFEB84"/>
        <color rgb="0063BE7B"/>
      </colorScale>
    </cfRule>
  </conditionalFormatting>
  <conditionalFormatting sqref="M5:M34">
    <cfRule type="cellIs" priority="2" operator="equal" dxfId="2">
      <formula>"A"</formula>
    </cfRule>
    <cfRule type="cellIs" priority="3" operator="equal" dxfId="3">
      <formula>"B"</formula>
    </cfRule>
    <cfRule type="cellIs" priority="4" operator="equal" dxfId="4">
      <formula>"C"</formula>
    </cfRule>
    <cfRule type="cellIs" priority="5" operator="equal" dxfId="5">
      <formula>"D"</formula>
    </cfRule>
  </conditionalFormatting>
  <dataValidations count="1">
    <dataValidation sqref="D5:K34" showDropDown="0" showInputMessage="0" showErrorMessage="1" allowBlank="0" errorTitle="1–5" error="1, 2, 3, 4 or 5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2026-10-26T16:21:49Z</dcterms:created>
  <dcterms:modified xsi:type="dcterms:W3CDTF">2026-10-26T16:21:49Z</dcterms:modified>
</cp:coreProperties>
</file>